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06_個人\中田 和成\Nakata-設備\入札\電気供給業務\2025年度\入札資料準備\"/>
    </mc:Choice>
  </mc:AlternateContent>
  <xr:revisionPtr revIDLastSave="0" documentId="13_ncr:1_{63DC7351-B34C-4CB2-8060-F16213FAAA91}" xr6:coauthVersionLast="36" xr6:coauthVersionMax="45" xr10:uidLastSave="{00000000-0000-0000-0000-000000000000}"/>
  <bookViews>
    <workbookView xWindow="0" yWindow="0" windowWidth="19200" windowHeight="6860" xr2:uid="{00000000-000D-0000-FFFF-FFFF00000000}"/>
  </bookViews>
  <sheets>
    <sheet name="内訳書" sheetId="5" r:id="rId1"/>
  </sheets>
  <externalReferences>
    <externalReference r:id="rId2"/>
  </externalReferences>
  <definedNames>
    <definedName name="L管区2">[1]設定_共通!$A$1:$B$50</definedName>
    <definedName name="_xlnm.Print_Area" localSheetId="0">内訳書!$B$1:$Q$49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5" l="1"/>
  <c r="Q32" i="5" l="1"/>
  <c r="P30" i="5"/>
  <c r="O30" i="5"/>
  <c r="N30" i="5"/>
  <c r="M30" i="5"/>
  <c r="L30" i="5"/>
  <c r="K30" i="5"/>
  <c r="J30" i="5"/>
  <c r="I30" i="5"/>
  <c r="H30" i="5"/>
  <c r="G30" i="5"/>
  <c r="F30" i="5"/>
  <c r="E30" i="5"/>
  <c r="Q28" i="5"/>
  <c r="P27" i="5"/>
  <c r="O27" i="5"/>
  <c r="N27" i="5"/>
  <c r="M27" i="5"/>
  <c r="L27" i="5"/>
  <c r="K27" i="5"/>
  <c r="J27" i="5"/>
  <c r="I27" i="5"/>
  <c r="H27" i="5"/>
  <c r="G27" i="5"/>
  <c r="F27" i="5"/>
  <c r="E27" i="5"/>
  <c r="P24" i="5"/>
  <c r="O24" i="5"/>
  <c r="N24" i="5"/>
  <c r="M24" i="5"/>
  <c r="L24" i="5"/>
  <c r="K24" i="5"/>
  <c r="J24" i="5"/>
  <c r="I24" i="5"/>
  <c r="H24" i="5"/>
  <c r="G24" i="5"/>
  <c r="F24" i="5"/>
  <c r="E24" i="5"/>
  <c r="Q22" i="5"/>
  <c r="P21" i="5"/>
  <c r="O21" i="5"/>
  <c r="N21" i="5"/>
  <c r="M21" i="5"/>
  <c r="L21" i="5"/>
  <c r="K21" i="5"/>
  <c r="J21" i="5"/>
  <c r="I21" i="5"/>
  <c r="H21" i="5"/>
  <c r="G21" i="5"/>
  <c r="F21" i="5"/>
  <c r="E21" i="5"/>
  <c r="Q19" i="5"/>
  <c r="H11" i="5"/>
  <c r="H13" i="5" s="1"/>
  <c r="L31" i="5" l="1"/>
  <c r="L33" i="5" s="1"/>
  <c r="H31" i="5"/>
  <c r="H33" i="5" s="1"/>
  <c r="F31" i="5"/>
  <c r="F33" i="5" s="1"/>
  <c r="J31" i="5"/>
  <c r="J33" i="5" s="1"/>
  <c r="N31" i="5"/>
  <c r="N33" i="5" s="1"/>
  <c r="I31" i="5"/>
  <c r="I33" i="5" s="1"/>
  <c r="M31" i="5"/>
  <c r="M33" i="5" s="1"/>
  <c r="P31" i="5"/>
  <c r="P33" i="5" s="1"/>
  <c r="Q21" i="5"/>
  <c r="K31" i="5"/>
  <c r="K33" i="5" s="1"/>
  <c r="Q30" i="5"/>
  <c r="Q24" i="5"/>
  <c r="Q27" i="5"/>
  <c r="G31" i="5"/>
  <c r="G33" i="5" s="1"/>
  <c r="O31" i="5"/>
  <c r="O33" i="5" s="1"/>
  <c r="E31" i="5"/>
  <c r="E33" i="5" l="1"/>
  <c r="Q33" i="5" s="1"/>
  <c r="Q31" i="5"/>
  <c r="E36" i="5" l="1"/>
  <c r="H36" i="5" s="1"/>
  <c r="H37" i="5" l="1"/>
  <c r="H38" i="5" s="1"/>
</calcChain>
</file>

<file path=xl/sharedStrings.xml><?xml version="1.0" encoding="utf-8"?>
<sst xmlns="http://schemas.openxmlformats.org/spreadsheetml/2006/main" count="74" uniqueCount="65">
  <si>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3"/>
  </si>
  <si>
    <t>●各料金の単価には、燃料調整費及び再生可能エネルギー発電促進賦課金の額を含みません。</t>
    <rPh sb="1" eb="4">
      <t>カクリョウキン</t>
    </rPh>
    <rPh sb="5" eb="7">
      <t>タンカ</t>
    </rPh>
    <rPh sb="10" eb="12">
      <t>ネンリョウ</t>
    </rPh>
    <rPh sb="12" eb="15">
      <t>チョウセイヒ</t>
    </rPh>
    <rPh sb="15" eb="16">
      <t>オヨ</t>
    </rPh>
    <rPh sb="17" eb="19">
      <t>サイセイ</t>
    </rPh>
    <rPh sb="19" eb="21">
      <t>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3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</si>
  <si>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3"/>
  </si>
  <si>
    <t>●太枠の欄にもれなく入力してください。なお、各単価は小数点以下第二位まで入力できます。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9">
      <t>ショウスウテン</t>
    </rPh>
    <rPh sb="29" eb="31">
      <t>イカ</t>
    </rPh>
    <rPh sb="31" eb="32">
      <t>ダイ</t>
    </rPh>
    <rPh sb="32" eb="33">
      <t>2</t>
    </rPh>
    <rPh sb="33" eb="34">
      <t>イ</t>
    </rPh>
    <rPh sb="36" eb="38">
      <t>ニュウリョク</t>
    </rPh>
    <phoneticPr fontId="3"/>
  </si>
  <si>
    <t>円</t>
    <rPh sb="0" eb="1">
      <t>エン</t>
    </rPh>
    <phoneticPr fontId="7"/>
  </si>
  <si>
    <t>（消費税）</t>
    <rPh sb="1" eb="4">
      <t>ショウヒゼイ</t>
    </rPh>
    <phoneticPr fontId="7"/>
  </si>
  <si>
    <t>（税抜額）</t>
    <rPh sb="1" eb="4">
      <t>ゼイヌキガク</t>
    </rPh>
    <phoneticPr fontId="7"/>
  </si>
  <si>
    <t>円≒</t>
    <rPh sb="0" eb="1">
      <t>エン</t>
    </rPh>
    <phoneticPr fontId="7"/>
  </si>
  <si>
    <t>割引後合計（円）</t>
    <rPh sb="0" eb="2">
      <t>ワリビキ</t>
    </rPh>
    <rPh sb="2" eb="3">
      <t>ゴ</t>
    </rPh>
    <rPh sb="3" eb="5">
      <t>ゴウケイ</t>
    </rPh>
    <rPh sb="6" eb="7">
      <t>エン</t>
    </rPh>
    <phoneticPr fontId="7"/>
  </si>
  <si>
    <t>○○割引
（円）</t>
    <rPh sb="2" eb="4">
      <t>ワリビキ</t>
    </rPh>
    <rPh sb="6" eb="7">
      <t>エン</t>
    </rPh>
    <phoneticPr fontId="7"/>
  </si>
  <si>
    <t>計</t>
    <rPh sb="0" eb="1">
      <t>ケイ</t>
    </rPh>
    <phoneticPr fontId="3"/>
  </si>
  <si>
    <t>Ｂ：電力量料金</t>
    <rPh sb="2" eb="4">
      <t>デンリョク</t>
    </rPh>
    <rPh sb="4" eb="5">
      <t>リョウ</t>
    </rPh>
    <rPh sb="5" eb="7">
      <t>リョウキン</t>
    </rPh>
    <phoneticPr fontId="3"/>
  </si>
  <si>
    <t>カ＝エ－オ</t>
    <phoneticPr fontId="7"/>
  </si>
  <si>
    <t>オ</t>
    <phoneticPr fontId="7"/>
  </si>
  <si>
    <t>基本料金計
（円）</t>
    <rPh sb="0" eb="2">
      <t>キホン</t>
    </rPh>
    <rPh sb="2" eb="4">
      <t>リョウキン</t>
    </rPh>
    <rPh sb="4" eb="5">
      <t>ケイ</t>
    </rPh>
    <rPh sb="7" eb="8">
      <t>エン</t>
    </rPh>
    <phoneticPr fontId="7"/>
  </si>
  <si>
    <t>エ＝ア×イ×ウ</t>
    <phoneticPr fontId="3"/>
  </si>
  <si>
    <t>契約月数（ヶ月）</t>
    <rPh sb="0" eb="2">
      <t>ケイヤク</t>
    </rPh>
    <rPh sb="2" eb="4">
      <t>ツキスウ</t>
    </rPh>
    <rPh sb="6" eb="7">
      <t>ゲツ</t>
    </rPh>
    <phoneticPr fontId="3"/>
  </si>
  <si>
    <t>ウ</t>
    <phoneticPr fontId="3"/>
  </si>
  <si>
    <t>イ</t>
    <phoneticPr fontId="3"/>
  </si>
  <si>
    <t>契約電力（kW）</t>
    <rPh sb="0" eb="2">
      <t>ケイヤク</t>
    </rPh>
    <rPh sb="2" eb="4">
      <t>デンリョク</t>
    </rPh>
    <phoneticPr fontId="7"/>
  </si>
  <si>
    <t>キ</t>
    <phoneticPr fontId="3"/>
  </si>
  <si>
    <t>基本料金単価
（円／kW）　</t>
    <rPh sb="0" eb="2">
      <t>キホン</t>
    </rPh>
    <rPh sb="2" eb="4">
      <t>リョウキン</t>
    </rPh>
    <rPh sb="4" eb="6">
      <t>タンカ</t>
    </rPh>
    <rPh sb="8" eb="9">
      <t>エン</t>
    </rPh>
    <phoneticPr fontId="7"/>
  </si>
  <si>
    <t>ア</t>
    <phoneticPr fontId="3"/>
  </si>
  <si>
    <t>常時電力</t>
    <rPh sb="0" eb="2">
      <t>ジョウジ</t>
    </rPh>
    <rPh sb="2" eb="4">
      <t>デンリョク</t>
    </rPh>
    <phoneticPr fontId="3"/>
  </si>
  <si>
    <t>Ａ：基本料金</t>
    <rPh sb="2" eb="4">
      <t>キホン</t>
    </rPh>
    <rPh sb="4" eb="6">
      <t>リョウキン</t>
    </rPh>
    <phoneticPr fontId="3"/>
  </si>
  <si>
    <t>対象施設</t>
    <rPh sb="0" eb="2">
      <t>タイショウ</t>
    </rPh>
    <rPh sb="2" eb="4">
      <t>シセツ</t>
    </rPh>
    <phoneticPr fontId="3"/>
  </si>
  <si>
    <t>商号または名称</t>
    <rPh sb="0" eb="2">
      <t>ショウゴウ</t>
    </rPh>
    <rPh sb="5" eb="7">
      <t>メイショウ</t>
    </rPh>
    <phoneticPr fontId="7"/>
  </si>
  <si>
    <t>内　訳　書</t>
    <rPh sb="0" eb="1">
      <t>ウチ</t>
    </rPh>
    <rPh sb="2" eb="3">
      <t>ヤク</t>
    </rPh>
    <rPh sb="4" eb="5">
      <t>ショ</t>
    </rPh>
    <phoneticPr fontId="3"/>
  </si>
  <si>
    <t>●内訳書に入力された単価（割引料金を含む）を基に算出した合計（税込）＝基本料金の計＋従量料金の計で、電気需給契約を締結します。必ず正確な単価を入力してください。</t>
    <rPh sb="1" eb="4">
      <t>ウチワケショ</t>
    </rPh>
    <rPh sb="5" eb="7">
      <t>ニュウリョク</t>
    </rPh>
    <rPh sb="10" eb="12">
      <t>タンカ</t>
    </rPh>
    <rPh sb="13" eb="15">
      <t>ワリビキ</t>
    </rPh>
    <rPh sb="15" eb="17">
      <t>リョウキン</t>
    </rPh>
    <rPh sb="18" eb="19">
      <t>フク</t>
    </rPh>
    <rPh sb="22" eb="23">
      <t>モト</t>
    </rPh>
    <rPh sb="24" eb="26">
      <t>サンシュツ</t>
    </rPh>
    <rPh sb="28" eb="30">
      <t>ゴウケイ</t>
    </rPh>
    <rPh sb="31" eb="33">
      <t>ゼイコミ</t>
    </rPh>
    <rPh sb="35" eb="37">
      <t>キホン</t>
    </rPh>
    <rPh sb="37" eb="39">
      <t>リョウキン</t>
    </rPh>
    <rPh sb="40" eb="41">
      <t>ケイ</t>
    </rPh>
    <rPh sb="42" eb="44">
      <t>ジュウリョウ</t>
    </rPh>
    <rPh sb="44" eb="46">
      <t>リョウキン</t>
    </rPh>
    <rPh sb="47" eb="48">
      <t>ケイ</t>
    </rPh>
    <rPh sb="50" eb="52">
      <t>デンキ</t>
    </rPh>
    <rPh sb="52" eb="54">
      <t>ジュキュウ</t>
    </rPh>
    <rPh sb="54" eb="56">
      <t>ケイヤク</t>
    </rPh>
    <rPh sb="57" eb="59">
      <t>テイケツ</t>
    </rPh>
    <rPh sb="63" eb="64">
      <t>カナラ</t>
    </rPh>
    <rPh sb="65" eb="67">
      <t>セイカク</t>
    </rPh>
    <rPh sb="68" eb="70">
      <t>タンカ</t>
    </rPh>
    <rPh sb="71" eb="73">
      <t>ニュウリョク</t>
    </rPh>
    <phoneticPr fontId="3"/>
  </si>
  <si>
    <t>ふくしま医療機器開発支援センター</t>
    <phoneticPr fontId="3"/>
  </si>
  <si>
    <t>単価（円）</t>
    <rPh sb="0" eb="2">
      <t>タンカ</t>
    </rPh>
    <rPh sb="3" eb="4">
      <t>エン</t>
    </rPh>
    <phoneticPr fontId="3"/>
  </si>
  <si>
    <t>ピーク</t>
    <phoneticPr fontId="7"/>
  </si>
  <si>
    <t>電力量(kWh)</t>
    <rPh sb="0" eb="2">
      <t>デンリョク</t>
    </rPh>
    <rPh sb="2" eb="3">
      <t>リョウ</t>
    </rPh>
    <phoneticPr fontId="3"/>
  </si>
  <si>
    <t>夏季昼間</t>
    <rPh sb="0" eb="2">
      <t>カキ</t>
    </rPh>
    <rPh sb="2" eb="4">
      <t>ヒルマ</t>
    </rPh>
    <phoneticPr fontId="7"/>
  </si>
  <si>
    <t>その他季昼間</t>
    <phoneticPr fontId="3"/>
  </si>
  <si>
    <t>休日・夜間</t>
    <rPh sb="0" eb="2">
      <t>キュウジツ</t>
    </rPh>
    <rPh sb="3" eb="5">
      <t>ヤカン</t>
    </rPh>
    <phoneticPr fontId="7"/>
  </si>
  <si>
    <t>供給期間</t>
    <phoneticPr fontId="3"/>
  </si>
  <si>
    <t>電力量料金区分</t>
    <phoneticPr fontId="3"/>
  </si>
  <si>
    <t>ク</t>
    <phoneticPr fontId="3"/>
  </si>
  <si>
    <t>ケ</t>
    <phoneticPr fontId="3"/>
  </si>
  <si>
    <t>コ</t>
    <phoneticPr fontId="3"/>
  </si>
  <si>
    <t>サ</t>
    <phoneticPr fontId="3"/>
  </si>
  <si>
    <t>シ</t>
    <phoneticPr fontId="3"/>
  </si>
  <si>
    <t>ス</t>
    <phoneticPr fontId="3"/>
  </si>
  <si>
    <t>セ</t>
    <phoneticPr fontId="3"/>
  </si>
  <si>
    <t>ソ</t>
    <phoneticPr fontId="3"/>
  </si>
  <si>
    <t>タ</t>
    <phoneticPr fontId="3"/>
  </si>
  <si>
    <t>チ</t>
    <phoneticPr fontId="3"/>
  </si>
  <si>
    <t>ツ</t>
    <phoneticPr fontId="3"/>
  </si>
  <si>
    <t>テ</t>
    <phoneticPr fontId="3"/>
  </si>
  <si>
    <t>ト</t>
    <phoneticPr fontId="3"/>
  </si>
  <si>
    <t>ナ</t>
    <phoneticPr fontId="3"/>
  </si>
  <si>
    <t>電力量料金計（円）　</t>
    <rPh sb="0" eb="3">
      <t>デンリョクリョウ</t>
    </rPh>
    <rPh sb="3" eb="5">
      <t>リョウキン</t>
    </rPh>
    <rPh sb="5" eb="6">
      <t>ケイ</t>
    </rPh>
    <rPh sb="7" eb="8">
      <t>エン</t>
    </rPh>
    <phoneticPr fontId="7"/>
  </si>
  <si>
    <t>○○割引（円）</t>
    <rPh sb="2" eb="4">
      <t>ワリビキ</t>
    </rPh>
    <rPh sb="5" eb="6">
      <t>エン</t>
    </rPh>
    <phoneticPr fontId="7"/>
  </si>
  <si>
    <t>小計（キ×ク）（円）</t>
    <rPh sb="0" eb="1">
      <t>ショウ</t>
    </rPh>
    <rPh sb="1" eb="2">
      <t>ケイ</t>
    </rPh>
    <phoneticPr fontId="3"/>
  </si>
  <si>
    <t>小計（コ×サ）（円）</t>
    <rPh sb="0" eb="1">
      <t>ショウ</t>
    </rPh>
    <rPh sb="1" eb="2">
      <t>ケイ</t>
    </rPh>
    <phoneticPr fontId="3"/>
  </si>
  <si>
    <t>小計（ス×セ）（円）</t>
    <rPh sb="0" eb="1">
      <t>ショウ</t>
    </rPh>
    <rPh sb="1" eb="2">
      <t>ケイ</t>
    </rPh>
    <phoneticPr fontId="3"/>
  </si>
  <si>
    <t>小計（タ×チ）（円）</t>
    <rPh sb="0" eb="1">
      <t>ショウ</t>
    </rPh>
    <rPh sb="1" eb="2">
      <t>ケイ</t>
    </rPh>
    <phoneticPr fontId="3"/>
  </si>
  <si>
    <t>ケ＋シ＋ソ＋ツ（円）</t>
    <phoneticPr fontId="3"/>
  </si>
  <si>
    <t>テ－ト（円）</t>
    <phoneticPr fontId="3"/>
  </si>
  <si>
    <t>ニ＝カ＋ナ（1円未満切捨て）</t>
    <rPh sb="7" eb="8">
      <t>エン</t>
    </rPh>
    <rPh sb="8" eb="10">
      <t>ミマン</t>
    </rPh>
    <rPh sb="10" eb="12">
      <t>キリス</t>
    </rPh>
    <phoneticPr fontId="7"/>
  </si>
  <si>
    <t>ネ＝ニ－ヌ</t>
    <phoneticPr fontId="7"/>
  </si>
  <si>
    <t>合計</t>
    <phoneticPr fontId="3"/>
  </si>
  <si>
    <t>ヌ＝ニ÷1.10（1円未満四捨五入）</t>
    <rPh sb="10" eb="11">
      <t>エン</t>
    </rPh>
    <rPh sb="11" eb="13">
      <t>ミマン</t>
    </rPh>
    <rPh sb="13" eb="17">
      <t>シシャゴニュウ</t>
    </rPh>
    <phoneticPr fontId="7"/>
  </si>
  <si>
    <t>オ：内訳</t>
    <rPh sb="2" eb="4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</si>
</sst>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;[Red]\-#,##0.00\ "/>
    <numFmt numFmtId="177" formatCode="#,##0.000_ ;[Red]\-#,##0.000\ "/>
    <numFmt numFmtId="178" formatCode="#,##0.0;[Red]\-#,##0.0"/>
  </numFmts>
  <fonts count="13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2" fillId="2" borderId="0" xfId="2" applyNumberFormat="1" applyFont="1" applyFill="1" applyBorder="1" applyAlignment="1">
      <alignment vertical="center"/>
    </xf>
    <xf numFmtId="38" fontId="6" fillId="0" borderId="0" xfId="1" applyFont="1">
      <alignment vertical="center"/>
    </xf>
    <xf numFmtId="0" fontId="2" fillId="0" borderId="0" xfId="0" applyFont="1" applyAlignment="1">
      <alignment horizontal="distributed" vertical="center"/>
    </xf>
    <xf numFmtId="40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0" fontId="2" fillId="0" borderId="0" xfId="1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40" fontId="2" fillId="0" borderId="34" xfId="1" applyNumberFormat="1" applyFont="1" applyBorder="1">
      <alignment vertical="center"/>
    </xf>
    <xf numFmtId="38" fontId="12" fillId="0" borderId="28" xfId="0" applyNumberFormat="1" applyFont="1" applyFill="1" applyBorder="1">
      <alignment vertical="center"/>
    </xf>
    <xf numFmtId="40" fontId="2" fillId="0" borderId="28" xfId="1" applyNumberFormat="1" applyFont="1" applyBorder="1">
      <alignment vertical="center"/>
    </xf>
    <xf numFmtId="0" fontId="2" fillId="0" borderId="35" xfId="0" applyFont="1" applyBorder="1" applyAlignment="1">
      <alignment horizontal="center" vertical="center" wrapText="1"/>
    </xf>
    <xf numFmtId="178" fontId="12" fillId="0" borderId="6" xfId="1" applyNumberFormat="1" applyFont="1" applyFill="1" applyBorder="1">
      <alignment vertical="center"/>
    </xf>
    <xf numFmtId="178" fontId="12" fillId="0" borderId="38" xfId="1" applyNumberFormat="1" applyFont="1" applyFill="1" applyBorder="1">
      <alignment vertical="center"/>
    </xf>
    <xf numFmtId="0" fontId="2" fillId="0" borderId="39" xfId="0" applyFont="1" applyBorder="1" applyAlignment="1">
      <alignment horizontal="center" vertical="center" wrapText="1"/>
    </xf>
    <xf numFmtId="40" fontId="2" fillId="0" borderId="40" xfId="1" applyNumberFormat="1" applyFont="1" applyBorder="1">
      <alignment vertical="center"/>
    </xf>
    <xf numFmtId="0" fontId="2" fillId="0" borderId="41" xfId="0" applyFont="1" applyBorder="1" applyAlignment="1">
      <alignment horizontal="center" vertical="center" wrapText="1"/>
    </xf>
    <xf numFmtId="40" fontId="2" fillId="0" borderId="42" xfId="1" applyNumberFormat="1" applyFont="1" applyBorder="1">
      <alignment vertical="center"/>
    </xf>
    <xf numFmtId="40" fontId="2" fillId="0" borderId="43" xfId="1" applyNumberFormat="1" applyFont="1" applyBorder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0" fontId="9" fillId="3" borderId="5" xfId="1" applyNumberFormat="1" applyFont="1" applyFill="1" applyBorder="1">
      <alignment vertical="center"/>
    </xf>
    <xf numFmtId="40" fontId="9" fillId="3" borderId="21" xfId="1" applyNumberFormat="1" applyFont="1" applyFill="1" applyBorder="1">
      <alignment vertical="center"/>
    </xf>
    <xf numFmtId="40" fontId="9" fillId="3" borderId="42" xfId="0" applyNumberFormat="1" applyFont="1" applyFill="1" applyBorder="1">
      <alignment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5" fontId="2" fillId="0" borderId="6" xfId="0" applyNumberFormat="1" applyFont="1" applyBorder="1" applyAlignment="1">
      <alignment horizontal="center" vertical="center"/>
    </xf>
    <xf numFmtId="38" fontId="1" fillId="0" borderId="0" xfId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4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30" xfId="0" applyFont="1" applyFill="1" applyBorder="1" applyAlignment="1">
      <alignment vertical="center"/>
    </xf>
    <xf numFmtId="40" fontId="2" fillId="0" borderId="30" xfId="1" applyNumberFormat="1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40" fontId="2" fillId="0" borderId="9" xfId="1" applyNumberFormat="1" applyFont="1" applyBorder="1">
      <alignment vertical="center"/>
    </xf>
    <xf numFmtId="40" fontId="2" fillId="0" borderId="8" xfId="1" applyNumberFormat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2" fontId="9" fillId="3" borderId="21" xfId="0" applyNumberFormat="1" applyFont="1" applyFill="1" applyBorder="1">
      <alignment vertical="center"/>
    </xf>
    <xf numFmtId="2" fontId="9" fillId="3" borderId="20" xfId="0" applyNumberFormat="1" applyFont="1" applyFill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NumberFormat="1" applyFont="1" applyBorder="1">
      <alignment vertical="center"/>
    </xf>
    <xf numFmtId="0" fontId="2" fillId="0" borderId="16" xfId="0" applyNumberFormat="1" applyFont="1" applyBorder="1">
      <alignment vertical="center"/>
    </xf>
    <xf numFmtId="0" fontId="2" fillId="0" borderId="2" xfId="0" applyNumberFormat="1" applyFont="1" applyBorder="1">
      <alignment vertical="center"/>
    </xf>
    <xf numFmtId="0" fontId="2" fillId="0" borderId="12" xfId="0" applyNumberFormat="1" applyFont="1" applyBorder="1">
      <alignment vertical="center"/>
    </xf>
    <xf numFmtId="40" fontId="2" fillId="0" borderId="14" xfId="1" applyNumberFormat="1" applyFont="1" applyBorder="1">
      <alignment vertical="center"/>
    </xf>
    <xf numFmtId="40" fontId="2" fillId="0" borderId="13" xfId="1" applyNumberFormat="1" applyFont="1" applyBorder="1">
      <alignment vertical="center"/>
    </xf>
    <xf numFmtId="2" fontId="9" fillId="3" borderId="14" xfId="0" applyNumberFormat="1" applyFont="1" applyFill="1" applyBorder="1">
      <alignment vertical="center"/>
    </xf>
    <xf numFmtId="2" fontId="9" fillId="3" borderId="13" xfId="0" applyNumberFormat="1" applyFont="1" applyFill="1" applyBorder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38" fontId="6" fillId="0" borderId="1" xfId="1" applyFont="1" applyBorder="1">
      <alignment vertical="center"/>
    </xf>
    <xf numFmtId="38" fontId="6" fillId="2" borderId="1" xfId="2" applyNumberFormat="1" applyFont="1" applyFill="1" applyBorder="1" applyAlignment="1">
      <alignment horizontal="right" vertical="center"/>
    </xf>
  </cellXfs>
  <cellStyles count="5">
    <cellStyle name="桁区切り" xfId="1" builtinId="6"/>
    <cellStyle name="桁区切り 2" xfId="2" xr:uid="{00000000-0005-0000-0000-000001000000}"/>
    <cellStyle name="桁区切り 3" xfId="4" xr:uid="{3E2F8127-854A-4341-B0A8-F2BCDAD89EB4}"/>
    <cellStyle name="標準" xfId="0" builtinId="0"/>
    <cellStyle name="標準 2" xfId="3" xr:uid="{3D594A1F-49B4-4572-96AB-EC5DCEC7F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dipafs\&#20849;&#26377;\06_&#20491;&#20154;\&#23713;&#37096;%20&#35914;\&#20107;&#21209;&#12501;&#12449;&#12452;&#12523;\30_&#38283;&#30330;&#25903;&#25588;&#12475;&#12531;&#12479;&#12540;&#20445;&#23432;\04_&#65298;&#65296;&#65297;&#65304;&#65293;&#65304;&#12288;&#38651;&#27671;&#20379;&#32102;&#26989;&#21209;\05_&#21029;&#32025;&#65297;&#12288;&#38651;&#21147;&#20351;&#2999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"/>
      <sheetName val="設定_契約種別"/>
      <sheetName val="設定_共通"/>
    </sheetNames>
    <sheetDataSet>
      <sheetData sheetId="0"/>
      <sheetData sheetId="1"/>
      <sheetData sheetId="2">
        <row r="1">
          <cell r="A1" t="str">
            <v>管区</v>
          </cell>
          <cell r="B1" t="str">
            <v>管区略</v>
          </cell>
        </row>
        <row r="2">
          <cell r="A2" t="str">
            <v>東京電力</v>
          </cell>
          <cell r="B2" t="str">
            <v>東京</v>
          </cell>
        </row>
        <row r="3">
          <cell r="A3" t="str">
            <v>東北電力</v>
          </cell>
          <cell r="B3" t="str">
            <v>東北</v>
          </cell>
        </row>
        <row r="4">
          <cell r="A4" t="str">
            <v>関西電力</v>
          </cell>
          <cell r="B4" t="str">
            <v>関西</v>
          </cell>
        </row>
        <row r="5">
          <cell r="A5" t="str">
            <v>中部電力</v>
          </cell>
          <cell r="B5" t="str">
            <v>中部</v>
          </cell>
        </row>
        <row r="6">
          <cell r="A6" t="str">
            <v>九州電力</v>
          </cell>
          <cell r="B6" t="str">
            <v>九州</v>
          </cell>
        </row>
        <row r="7">
          <cell r="A7" t="str">
            <v>四国電力</v>
          </cell>
          <cell r="B7" t="str">
            <v>四国</v>
          </cell>
        </row>
        <row r="8">
          <cell r="A8" t="str">
            <v>北海道電力</v>
          </cell>
          <cell r="B8" t="str">
            <v>北海道</v>
          </cell>
        </row>
        <row r="9">
          <cell r="A9" t="str">
            <v>中国電力</v>
          </cell>
          <cell r="B9" t="str">
            <v>中国</v>
          </cell>
        </row>
        <row r="10">
          <cell r="A10" t="str">
            <v>北陸電力</v>
          </cell>
          <cell r="B10" t="str">
            <v>北陸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92E3-DA76-45F9-BF75-4C2B0AE0B063}">
  <dimension ref="B1:S49"/>
  <sheetViews>
    <sheetView tabSelected="1" zoomScale="70" zoomScaleNormal="70" zoomScaleSheetLayoutView="80" zoomScalePageLayoutView="70" workbookViewId="0"/>
  </sheetViews>
  <sheetFormatPr defaultColWidth="9" defaultRowHeight="13" x14ac:dyDescent="0.55000000000000004"/>
  <cols>
    <col min="1" max="1" width="4" style="1" customWidth="1"/>
    <col min="2" max="2" width="20.75" style="1" customWidth="1"/>
    <col min="3" max="3" width="3.83203125" style="1" bestFit="1" customWidth="1"/>
    <col min="4" max="4" width="21" style="1" customWidth="1"/>
    <col min="5" max="5" width="14.58203125" style="1" customWidth="1"/>
    <col min="6" max="11" width="13.58203125" style="1" customWidth="1"/>
    <col min="12" max="12" width="15.58203125" style="1" customWidth="1"/>
    <col min="13" max="16" width="13.58203125" style="1" customWidth="1"/>
    <col min="17" max="18" width="15.58203125" style="1" customWidth="1"/>
    <col min="19" max="19" width="12.58203125" style="1" customWidth="1"/>
    <col min="20" max="16384" width="9" style="1"/>
  </cols>
  <sheetData>
    <row r="1" spans="2:19" ht="23.5" x14ac:dyDescent="0.55000000000000004">
      <c r="B1" s="53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0"/>
      <c r="S1" s="10"/>
    </row>
    <row r="2" spans="2:19" ht="19.5" thickBot="1" x14ac:dyDescent="0.6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19" ht="19.5" thickBot="1" x14ac:dyDescent="0.6">
      <c r="B3" s="54" t="s">
        <v>26</v>
      </c>
      <c r="C3" s="54"/>
      <c r="D3" s="54"/>
      <c r="E3" s="55"/>
      <c r="F3" s="56"/>
      <c r="G3" s="57"/>
      <c r="H3" s="57"/>
      <c r="I3" s="58"/>
    </row>
    <row r="5" spans="2:19" ht="16.5" x14ac:dyDescent="0.55000000000000004">
      <c r="E5" s="18" t="s">
        <v>25</v>
      </c>
      <c r="F5" s="59" t="s">
        <v>29</v>
      </c>
      <c r="G5" s="59"/>
      <c r="H5" s="59"/>
      <c r="I5" s="59"/>
      <c r="J5" s="11"/>
    </row>
    <row r="7" spans="2:19" ht="17" thickBot="1" x14ac:dyDescent="0.6">
      <c r="E7" s="60" t="s">
        <v>24</v>
      </c>
      <c r="F7" s="60"/>
      <c r="G7" s="60"/>
      <c r="H7" s="61"/>
      <c r="I7" s="61"/>
      <c r="L7" s="14"/>
      <c r="M7" s="14"/>
      <c r="N7" s="14"/>
      <c r="O7" s="14"/>
      <c r="P7" s="14"/>
      <c r="Q7" s="12"/>
    </row>
    <row r="8" spans="2:19" ht="19.5" thickBot="1" x14ac:dyDescent="0.6">
      <c r="E8" s="73" t="s">
        <v>23</v>
      </c>
      <c r="F8" s="83" t="s">
        <v>21</v>
      </c>
      <c r="G8" s="84"/>
      <c r="H8" s="85"/>
      <c r="I8" s="86"/>
      <c r="J8" s="1" t="s">
        <v>22</v>
      </c>
      <c r="L8" s="14"/>
      <c r="M8" s="13"/>
      <c r="N8" s="13"/>
      <c r="O8" s="17"/>
      <c r="P8" s="17"/>
      <c r="Q8" s="12"/>
    </row>
    <row r="9" spans="2:19" ht="14.15" customHeight="1" x14ac:dyDescent="0.55000000000000004">
      <c r="E9" s="73"/>
      <c r="F9" s="87" t="s">
        <v>19</v>
      </c>
      <c r="G9" s="88"/>
      <c r="H9" s="89">
        <v>650</v>
      </c>
      <c r="I9" s="90"/>
      <c r="J9" s="1" t="s">
        <v>18</v>
      </c>
      <c r="K9" s="51"/>
      <c r="L9" s="48" t="s">
        <v>64</v>
      </c>
      <c r="M9" s="42"/>
      <c r="N9" s="42"/>
      <c r="O9" s="42"/>
      <c r="P9" s="42"/>
      <c r="Q9" s="43"/>
    </row>
    <row r="10" spans="2:19" ht="14.15" customHeight="1" x14ac:dyDescent="0.55000000000000004">
      <c r="E10" s="73"/>
      <c r="F10" s="65" t="s">
        <v>16</v>
      </c>
      <c r="G10" s="66"/>
      <c r="H10" s="91">
        <v>12</v>
      </c>
      <c r="I10" s="92"/>
      <c r="J10" s="1" t="s">
        <v>17</v>
      </c>
      <c r="K10" s="52"/>
      <c r="L10" s="49"/>
      <c r="M10" s="13"/>
      <c r="N10" s="13"/>
      <c r="O10" s="13"/>
      <c r="P10" s="13"/>
      <c r="Q10" s="44"/>
    </row>
    <row r="11" spans="2:19" ht="14.15" customHeight="1" x14ac:dyDescent="0.55000000000000004">
      <c r="E11" s="73"/>
      <c r="F11" s="67" t="s">
        <v>14</v>
      </c>
      <c r="G11" s="68"/>
      <c r="H11" s="93">
        <f>H8*H9*H10</f>
        <v>0</v>
      </c>
      <c r="I11" s="94"/>
      <c r="J11" s="1" t="s">
        <v>15</v>
      </c>
      <c r="K11" s="52"/>
      <c r="L11" s="49"/>
      <c r="M11" s="13"/>
      <c r="N11" s="13"/>
      <c r="O11" s="15"/>
      <c r="P11" s="15"/>
      <c r="Q11" s="44"/>
    </row>
    <row r="12" spans="2:19" ht="14.15" customHeight="1" x14ac:dyDescent="0.55000000000000004">
      <c r="E12" s="73"/>
      <c r="F12" s="67" t="s">
        <v>9</v>
      </c>
      <c r="G12" s="68"/>
      <c r="H12" s="95"/>
      <c r="I12" s="96"/>
      <c r="J12" s="1" t="s">
        <v>13</v>
      </c>
      <c r="K12" s="52"/>
      <c r="L12" s="49"/>
      <c r="M12" s="13"/>
      <c r="N12" s="13"/>
      <c r="O12" s="16"/>
      <c r="P12" s="16"/>
      <c r="Q12" s="44"/>
    </row>
    <row r="13" spans="2:19" ht="14.15" customHeight="1" x14ac:dyDescent="0.55000000000000004">
      <c r="E13" s="73"/>
      <c r="F13" s="69" t="s">
        <v>8</v>
      </c>
      <c r="G13" s="70"/>
      <c r="H13" s="71">
        <f>IF(H12="",H11,H11-H12)</f>
        <v>0</v>
      </c>
      <c r="I13" s="72"/>
      <c r="J13" s="1" t="s">
        <v>12</v>
      </c>
      <c r="K13" s="52"/>
      <c r="L13" s="50"/>
      <c r="M13" s="45"/>
      <c r="N13" s="45"/>
      <c r="O13" s="46"/>
      <c r="P13" s="46"/>
      <c r="Q13" s="47"/>
    </row>
    <row r="16" spans="2:19" ht="17.25" customHeight="1" x14ac:dyDescent="0.55000000000000004">
      <c r="B16" s="73" t="s">
        <v>11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</row>
    <row r="17" spans="2:17" ht="17.25" customHeight="1" x14ac:dyDescent="0.55000000000000004">
      <c r="B17" s="76" t="s">
        <v>37</v>
      </c>
      <c r="C17" s="77"/>
      <c r="D17" s="77"/>
      <c r="E17" s="80" t="s">
        <v>36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81" t="s">
        <v>10</v>
      </c>
    </row>
    <row r="18" spans="2:17" ht="18.75" customHeight="1" x14ac:dyDescent="0.55000000000000004">
      <c r="B18" s="78"/>
      <c r="C18" s="79"/>
      <c r="D18" s="79"/>
      <c r="E18" s="40">
        <v>45748</v>
      </c>
      <c r="F18" s="40">
        <v>45778</v>
      </c>
      <c r="G18" s="40">
        <v>45809</v>
      </c>
      <c r="H18" s="40">
        <v>45839</v>
      </c>
      <c r="I18" s="40">
        <v>45870</v>
      </c>
      <c r="J18" s="40">
        <v>45901</v>
      </c>
      <c r="K18" s="40">
        <v>45931</v>
      </c>
      <c r="L18" s="40">
        <v>45962</v>
      </c>
      <c r="M18" s="40">
        <v>45992</v>
      </c>
      <c r="N18" s="40">
        <v>46023</v>
      </c>
      <c r="O18" s="40">
        <v>46054</v>
      </c>
      <c r="P18" s="40">
        <v>46082</v>
      </c>
      <c r="Q18" s="82"/>
    </row>
    <row r="19" spans="2:17" ht="25" customHeight="1" thickBot="1" x14ac:dyDescent="0.6">
      <c r="B19" s="62" t="s">
        <v>31</v>
      </c>
      <c r="C19" s="33" t="s">
        <v>20</v>
      </c>
      <c r="D19" s="23" t="s">
        <v>32</v>
      </c>
      <c r="E19" s="24">
        <v>0</v>
      </c>
      <c r="F19" s="24">
        <v>0</v>
      </c>
      <c r="G19" s="24">
        <v>0</v>
      </c>
      <c r="H19" s="24">
        <v>42300</v>
      </c>
      <c r="I19" s="24">
        <v>40400</v>
      </c>
      <c r="J19" s="24">
        <v>33800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  <c r="Q19" s="21">
        <f>SUM(E19:P19)</f>
        <v>116500</v>
      </c>
    </row>
    <row r="20" spans="2:17" ht="25" customHeight="1" thickBot="1" x14ac:dyDescent="0.6">
      <c r="B20" s="63"/>
      <c r="C20" s="38" t="s">
        <v>38</v>
      </c>
      <c r="D20" s="19" t="s">
        <v>30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  <c r="Q20" s="8"/>
    </row>
    <row r="21" spans="2:17" ht="25" customHeight="1" x14ac:dyDescent="0.55000000000000004">
      <c r="B21" s="64"/>
      <c r="C21" s="34" t="s">
        <v>39</v>
      </c>
      <c r="D21" s="26" t="s">
        <v>54</v>
      </c>
      <c r="E21" s="20">
        <f>E19*E20</f>
        <v>0</v>
      </c>
      <c r="F21" s="20">
        <f t="shared" ref="F21:P21" si="0">F19*F20</f>
        <v>0</v>
      </c>
      <c r="G21" s="20">
        <f t="shared" si="0"/>
        <v>0</v>
      </c>
      <c r="H21" s="20">
        <f t="shared" si="0"/>
        <v>0</v>
      </c>
      <c r="I21" s="20">
        <f t="shared" si="0"/>
        <v>0</v>
      </c>
      <c r="J21" s="20">
        <f t="shared" si="0"/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20">
        <f t="shared" si="0"/>
        <v>0</v>
      </c>
      <c r="O21" s="20">
        <f t="shared" si="0"/>
        <v>0</v>
      </c>
      <c r="P21" s="27">
        <f t="shared" si="0"/>
        <v>0</v>
      </c>
      <c r="Q21" s="22">
        <f>SUM(E21:P21)</f>
        <v>0</v>
      </c>
    </row>
    <row r="22" spans="2:17" ht="25" customHeight="1" thickBot="1" x14ac:dyDescent="0.6">
      <c r="B22" s="62" t="s">
        <v>33</v>
      </c>
      <c r="C22" s="33" t="s">
        <v>40</v>
      </c>
      <c r="D22" s="23" t="s">
        <v>32</v>
      </c>
      <c r="E22" s="24">
        <v>0</v>
      </c>
      <c r="F22" s="24">
        <v>0</v>
      </c>
      <c r="G22" s="24">
        <v>0</v>
      </c>
      <c r="H22" s="24">
        <v>148200</v>
      </c>
      <c r="I22" s="24">
        <v>143600</v>
      </c>
      <c r="J22" s="24">
        <v>121200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  <c r="Q22" s="21">
        <f t="shared" ref="Q22:Q33" si="1">SUM(E22:P22)</f>
        <v>413000</v>
      </c>
    </row>
    <row r="23" spans="2:17" ht="25" customHeight="1" thickBot="1" x14ac:dyDescent="0.6">
      <c r="B23" s="63"/>
      <c r="C23" s="38" t="s">
        <v>41</v>
      </c>
      <c r="D23" s="19" t="s">
        <v>30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8"/>
    </row>
    <row r="24" spans="2:17" ht="25" customHeight="1" x14ac:dyDescent="0.55000000000000004">
      <c r="B24" s="64"/>
      <c r="C24" s="34" t="s">
        <v>42</v>
      </c>
      <c r="D24" s="26" t="s">
        <v>55</v>
      </c>
      <c r="E24" s="20">
        <f>E22*E23</f>
        <v>0</v>
      </c>
      <c r="F24" s="20">
        <f t="shared" ref="F24:P24" si="2">F22*F23</f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  <c r="J24" s="20">
        <f t="shared" si="2"/>
        <v>0</v>
      </c>
      <c r="K24" s="20">
        <f t="shared" si="2"/>
        <v>0</v>
      </c>
      <c r="L24" s="20">
        <f t="shared" si="2"/>
        <v>0</v>
      </c>
      <c r="M24" s="20">
        <f t="shared" si="2"/>
        <v>0</v>
      </c>
      <c r="N24" s="20">
        <f t="shared" si="2"/>
        <v>0</v>
      </c>
      <c r="O24" s="20">
        <f t="shared" si="2"/>
        <v>0</v>
      </c>
      <c r="P24" s="27">
        <f t="shared" si="2"/>
        <v>0</v>
      </c>
      <c r="Q24" s="22">
        <f>SUM(E24:P24)</f>
        <v>0</v>
      </c>
    </row>
    <row r="25" spans="2:17" ht="25" customHeight="1" thickBot="1" x14ac:dyDescent="0.6">
      <c r="B25" s="62" t="s">
        <v>34</v>
      </c>
      <c r="C25" s="33" t="s">
        <v>43</v>
      </c>
      <c r="D25" s="23" t="s">
        <v>32</v>
      </c>
      <c r="E25" s="24">
        <v>106000</v>
      </c>
      <c r="F25" s="24">
        <v>116500</v>
      </c>
      <c r="G25" s="24">
        <v>160000</v>
      </c>
      <c r="H25" s="24">
        <v>0</v>
      </c>
      <c r="I25" s="24">
        <v>0</v>
      </c>
      <c r="J25" s="24">
        <v>0</v>
      </c>
      <c r="K25" s="24">
        <v>153100</v>
      </c>
      <c r="L25" s="24">
        <v>101000</v>
      </c>
      <c r="M25" s="24">
        <v>121100</v>
      </c>
      <c r="N25" s="24">
        <v>116800</v>
      </c>
      <c r="O25" s="24">
        <v>125900</v>
      </c>
      <c r="P25" s="25">
        <v>132300</v>
      </c>
      <c r="Q25" s="21">
        <f t="shared" si="1"/>
        <v>1132700</v>
      </c>
    </row>
    <row r="26" spans="2:17" ht="25" customHeight="1" thickBot="1" x14ac:dyDescent="0.6">
      <c r="B26" s="63"/>
      <c r="C26" s="38" t="s">
        <v>44</v>
      </c>
      <c r="D26" s="19" t="s">
        <v>30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8"/>
    </row>
    <row r="27" spans="2:17" ht="25" customHeight="1" x14ac:dyDescent="0.55000000000000004">
      <c r="B27" s="64"/>
      <c r="C27" s="34" t="s">
        <v>45</v>
      </c>
      <c r="D27" s="26" t="s">
        <v>56</v>
      </c>
      <c r="E27" s="20">
        <f>E25*E26</f>
        <v>0</v>
      </c>
      <c r="F27" s="20">
        <f t="shared" ref="F27:P27" si="3">F25*F26</f>
        <v>0</v>
      </c>
      <c r="G27" s="20">
        <f t="shared" si="3"/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0">
        <f t="shared" si="3"/>
        <v>0</v>
      </c>
      <c r="L27" s="20">
        <f t="shared" si="3"/>
        <v>0</v>
      </c>
      <c r="M27" s="20">
        <f t="shared" si="3"/>
        <v>0</v>
      </c>
      <c r="N27" s="20">
        <f t="shared" si="3"/>
        <v>0</v>
      </c>
      <c r="O27" s="20">
        <f t="shared" si="3"/>
        <v>0</v>
      </c>
      <c r="P27" s="27">
        <f t="shared" si="3"/>
        <v>0</v>
      </c>
      <c r="Q27" s="22">
        <f>SUM(E27:P27)</f>
        <v>0</v>
      </c>
    </row>
    <row r="28" spans="2:17" ht="25" customHeight="1" thickBot="1" x14ac:dyDescent="0.6">
      <c r="B28" s="62" t="s">
        <v>35</v>
      </c>
      <c r="C28" s="33" t="s">
        <v>46</v>
      </c>
      <c r="D28" s="23" t="s">
        <v>32</v>
      </c>
      <c r="E28" s="24">
        <v>126100</v>
      </c>
      <c r="F28" s="24">
        <v>153700</v>
      </c>
      <c r="G28" s="24">
        <v>163800</v>
      </c>
      <c r="H28" s="24">
        <v>185000</v>
      </c>
      <c r="I28" s="24">
        <v>183300</v>
      </c>
      <c r="J28" s="24">
        <v>183700</v>
      </c>
      <c r="K28" s="24">
        <v>149200</v>
      </c>
      <c r="L28" s="24">
        <v>115800</v>
      </c>
      <c r="M28" s="24">
        <v>145500</v>
      </c>
      <c r="N28" s="24">
        <v>153900</v>
      </c>
      <c r="O28" s="24">
        <v>141200</v>
      </c>
      <c r="P28" s="25">
        <v>141800</v>
      </c>
      <c r="Q28" s="21">
        <f t="shared" si="1"/>
        <v>1843000</v>
      </c>
    </row>
    <row r="29" spans="2:17" ht="25" customHeight="1" thickBot="1" x14ac:dyDescent="0.6">
      <c r="B29" s="63"/>
      <c r="C29" s="38" t="s">
        <v>47</v>
      </c>
      <c r="D29" s="19" t="s">
        <v>30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8"/>
    </row>
    <row r="30" spans="2:17" ht="25" customHeight="1" x14ac:dyDescent="0.55000000000000004">
      <c r="B30" s="64"/>
      <c r="C30" s="34" t="s">
        <v>48</v>
      </c>
      <c r="D30" s="26" t="s">
        <v>57</v>
      </c>
      <c r="E30" s="20">
        <f>E28*E29</f>
        <v>0</v>
      </c>
      <c r="F30" s="20">
        <f t="shared" ref="F30:P30" si="4">F28*F29</f>
        <v>0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20">
        <f t="shared" si="4"/>
        <v>0</v>
      </c>
      <c r="L30" s="20">
        <f t="shared" si="4"/>
        <v>0</v>
      </c>
      <c r="M30" s="20">
        <f t="shared" si="4"/>
        <v>0</v>
      </c>
      <c r="N30" s="20">
        <f t="shared" si="4"/>
        <v>0</v>
      </c>
      <c r="O30" s="20">
        <f t="shared" si="4"/>
        <v>0</v>
      </c>
      <c r="P30" s="27">
        <f t="shared" si="4"/>
        <v>0</v>
      </c>
      <c r="Q30" s="22">
        <f>SUM(E30:P30)</f>
        <v>0</v>
      </c>
    </row>
    <row r="31" spans="2:17" ht="30" customHeight="1" x14ac:dyDescent="0.55000000000000004">
      <c r="B31" s="28" t="s">
        <v>52</v>
      </c>
      <c r="C31" s="31" t="s">
        <v>49</v>
      </c>
      <c r="D31" s="32" t="s">
        <v>58</v>
      </c>
      <c r="E31" s="29">
        <f>E21+E24+E27+E30</f>
        <v>0</v>
      </c>
      <c r="F31" s="29">
        <f t="shared" ref="F31:P31" si="5">F21+F24+F27+F30</f>
        <v>0</v>
      </c>
      <c r="G31" s="29">
        <f t="shared" si="5"/>
        <v>0</v>
      </c>
      <c r="H31" s="29">
        <f t="shared" si="5"/>
        <v>0</v>
      </c>
      <c r="I31" s="29">
        <f t="shared" si="5"/>
        <v>0</v>
      </c>
      <c r="J31" s="29">
        <f t="shared" si="5"/>
        <v>0</v>
      </c>
      <c r="K31" s="29">
        <f t="shared" si="5"/>
        <v>0</v>
      </c>
      <c r="L31" s="29">
        <f t="shared" si="5"/>
        <v>0</v>
      </c>
      <c r="M31" s="29">
        <f t="shared" si="5"/>
        <v>0</v>
      </c>
      <c r="N31" s="29">
        <f t="shared" si="5"/>
        <v>0</v>
      </c>
      <c r="O31" s="29">
        <f t="shared" si="5"/>
        <v>0</v>
      </c>
      <c r="P31" s="30">
        <f t="shared" si="5"/>
        <v>0</v>
      </c>
      <c r="Q31" s="7">
        <f>SUM(E31:P31)</f>
        <v>0</v>
      </c>
    </row>
    <row r="32" spans="2:17" ht="30" customHeight="1" x14ac:dyDescent="0.55000000000000004">
      <c r="B32" s="28" t="s">
        <v>53</v>
      </c>
      <c r="C32" s="31" t="s">
        <v>50</v>
      </c>
      <c r="D32" s="31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7">
        <f t="shared" si="1"/>
        <v>0</v>
      </c>
    </row>
    <row r="33" spans="2:17" ht="30" customHeight="1" x14ac:dyDescent="0.55000000000000004">
      <c r="B33" s="28" t="s">
        <v>8</v>
      </c>
      <c r="C33" s="31" t="s">
        <v>51</v>
      </c>
      <c r="D33" s="32" t="s">
        <v>59</v>
      </c>
      <c r="E33" s="29">
        <f t="shared" ref="E33:P33" si="6">IF(E32="",E31,E31-E32)</f>
        <v>0</v>
      </c>
      <c r="F33" s="29">
        <f t="shared" si="6"/>
        <v>0</v>
      </c>
      <c r="G33" s="29">
        <f t="shared" si="6"/>
        <v>0</v>
      </c>
      <c r="H33" s="29">
        <f t="shared" si="6"/>
        <v>0</v>
      </c>
      <c r="I33" s="29">
        <f t="shared" si="6"/>
        <v>0</v>
      </c>
      <c r="J33" s="29">
        <f t="shared" si="6"/>
        <v>0</v>
      </c>
      <c r="K33" s="29">
        <f t="shared" si="6"/>
        <v>0</v>
      </c>
      <c r="L33" s="29">
        <f t="shared" si="6"/>
        <v>0</v>
      </c>
      <c r="M33" s="29">
        <f t="shared" si="6"/>
        <v>0</v>
      </c>
      <c r="N33" s="29">
        <f t="shared" si="6"/>
        <v>0</v>
      </c>
      <c r="O33" s="29">
        <f t="shared" si="6"/>
        <v>0</v>
      </c>
      <c r="P33" s="30">
        <f t="shared" si="6"/>
        <v>0</v>
      </c>
      <c r="Q33" s="7">
        <f t="shared" si="1"/>
        <v>0</v>
      </c>
    </row>
    <row r="36" spans="2:17" ht="16.5" x14ac:dyDescent="0.55000000000000004">
      <c r="D36" s="39" t="s">
        <v>62</v>
      </c>
      <c r="E36" s="97">
        <f>H13+Q33</f>
        <v>0</v>
      </c>
      <c r="F36" s="98"/>
      <c r="G36" s="6" t="s">
        <v>7</v>
      </c>
      <c r="H36" s="101">
        <f>ROUNDDOWN(E36,0)</f>
        <v>0</v>
      </c>
      <c r="I36" s="101"/>
      <c r="J36" s="4" t="s">
        <v>4</v>
      </c>
      <c r="K36" s="1" t="s">
        <v>60</v>
      </c>
    </row>
    <row r="37" spans="2:17" ht="18" x14ac:dyDescent="0.55000000000000004">
      <c r="E37" s="54" t="s">
        <v>6</v>
      </c>
      <c r="F37" s="54"/>
      <c r="G37" s="54"/>
      <c r="H37" s="100">
        <f>ROUND(H36/1.1,0)</f>
        <v>0</v>
      </c>
      <c r="I37" s="100"/>
      <c r="J37" s="4" t="s">
        <v>4</v>
      </c>
      <c r="K37" s="1" t="s">
        <v>63</v>
      </c>
      <c r="M37" s="41"/>
    </row>
    <row r="38" spans="2:17" ht="16.5" x14ac:dyDescent="0.55000000000000004">
      <c r="E38" s="54" t="s">
        <v>5</v>
      </c>
      <c r="F38" s="54"/>
      <c r="G38" s="54"/>
      <c r="H38" s="100">
        <f>H36-H37</f>
        <v>0</v>
      </c>
      <c r="I38" s="100"/>
      <c r="J38" s="4" t="s">
        <v>4</v>
      </c>
      <c r="K38" s="1" t="s">
        <v>61</v>
      </c>
    </row>
    <row r="39" spans="2:17" ht="16.5" x14ac:dyDescent="0.55000000000000004">
      <c r="E39" s="18"/>
      <c r="F39" s="18"/>
      <c r="G39" s="18"/>
      <c r="H39" s="5"/>
      <c r="I39" s="5"/>
      <c r="J39" s="4"/>
    </row>
    <row r="41" spans="2:17" ht="14.15" customHeight="1" x14ac:dyDescent="0.55000000000000004">
      <c r="B41" s="99" t="s">
        <v>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2:17" ht="14.15" customHeight="1" x14ac:dyDescent="0.55000000000000004">
      <c r="B42" s="2"/>
      <c r="C42" s="2"/>
      <c r="D42" s="2"/>
    </row>
    <row r="43" spans="2:17" ht="14.15" customHeight="1" x14ac:dyDescent="0.55000000000000004">
      <c r="B43" s="99" t="s">
        <v>2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17" ht="14.15" customHeight="1" x14ac:dyDescent="0.55000000000000004">
      <c r="B44" s="2"/>
      <c r="C44" s="2"/>
      <c r="D44" s="2"/>
    </row>
    <row r="45" spans="2:17" ht="14.15" customHeight="1" x14ac:dyDescent="0.55000000000000004">
      <c r="B45" s="99" t="s">
        <v>1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2:17" ht="14.15" customHeight="1" x14ac:dyDescent="0.55000000000000004">
      <c r="B46" s="2"/>
      <c r="C46" s="2"/>
      <c r="D46" s="2"/>
    </row>
    <row r="47" spans="2:17" ht="14.15" customHeight="1" x14ac:dyDescent="0.55000000000000004">
      <c r="B47" s="99" t="s">
        <v>28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</row>
    <row r="48" spans="2:17" ht="14.15" customHeight="1" x14ac:dyDescent="0.55000000000000004">
      <c r="B48" s="3"/>
      <c r="C48" s="3"/>
      <c r="D48" s="3"/>
    </row>
    <row r="49" spans="2:14" ht="14.15" customHeight="1" x14ac:dyDescent="0.55000000000000004">
      <c r="B49" s="99" t="s">
        <v>0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</sheetData>
  <mergeCells count="37">
    <mergeCell ref="E36:F36"/>
    <mergeCell ref="B45:N45"/>
    <mergeCell ref="B47:Q47"/>
    <mergeCell ref="B49:N49"/>
    <mergeCell ref="E37:G37"/>
    <mergeCell ref="H37:I37"/>
    <mergeCell ref="E38:G38"/>
    <mergeCell ref="H38:I38"/>
    <mergeCell ref="B41:N41"/>
    <mergeCell ref="B43:N43"/>
    <mergeCell ref="H36:I36"/>
    <mergeCell ref="H13:I13"/>
    <mergeCell ref="B16:Q16"/>
    <mergeCell ref="B17:D18"/>
    <mergeCell ref="E17:P17"/>
    <mergeCell ref="Q17:Q18"/>
    <mergeCell ref="E8:E13"/>
    <mergeCell ref="F8:G8"/>
    <mergeCell ref="H8:I8"/>
    <mergeCell ref="F9:G9"/>
    <mergeCell ref="H9:I9"/>
    <mergeCell ref="H10:I10"/>
    <mergeCell ref="H11:I11"/>
    <mergeCell ref="H12:I12"/>
    <mergeCell ref="B19:B21"/>
    <mergeCell ref="B22:B24"/>
    <mergeCell ref="B25:B27"/>
    <mergeCell ref="B28:B30"/>
    <mergeCell ref="F10:G10"/>
    <mergeCell ref="F11:G11"/>
    <mergeCell ref="F12:G12"/>
    <mergeCell ref="F13:G13"/>
    <mergeCell ref="B1:Q1"/>
    <mergeCell ref="B3:E3"/>
    <mergeCell ref="F3:I3"/>
    <mergeCell ref="F5:I5"/>
    <mergeCell ref="E7:I7"/>
  </mergeCells>
  <phoneticPr fontId="3"/>
  <printOptions horizontalCentered="1"/>
  <pageMargins left="0.39370078740157483" right="0.39370078740157483" top="0.74803149606299213" bottom="0.59055118110236227" header="0.31496062992125984" footer="0.31496062992125984"/>
  <pageSetup paperSize="9" scale="53" orientation="landscape" r:id="rId1"/>
  <headerFooter>
    <oddHeader>&amp;L&amp;"ＭＳ 明朝,標準"&amp;20別紙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浦野 匠</dc:creator>
  <cp:lastModifiedBy>中田　和成</cp:lastModifiedBy>
  <cp:lastPrinted>2025-01-16T10:21:40Z</cp:lastPrinted>
  <dcterms:created xsi:type="dcterms:W3CDTF">2018-08-08T05:54:49Z</dcterms:created>
  <dcterms:modified xsi:type="dcterms:W3CDTF">2025-01-16T10:22:10Z</dcterms:modified>
</cp:coreProperties>
</file>